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23wszur\Desktop\Alicja 2026 r\7 P p-zaU 26 mat med. do dz. medycznego\"/>
    </mc:Choice>
  </mc:AlternateContent>
  <xr:revisionPtr revIDLastSave="0" documentId="13_ncr:1_{96990EFD-7879-42F6-AE6F-8C3F866D3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 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F10" i="3"/>
  <c r="H10" i="3" s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9" i="3"/>
  <c r="H9" i="3" s="1"/>
  <c r="G9" i="3" l="1"/>
  <c r="F40" i="3"/>
  <c r="G22" i="3"/>
  <c r="G28" i="3"/>
  <c r="G36" i="3"/>
  <c r="G17" i="3"/>
  <c r="G21" i="3"/>
  <c r="G29" i="3"/>
  <c r="G35" i="3"/>
  <c r="G30" i="3"/>
  <c r="G15" i="3"/>
  <c r="G34" i="3"/>
  <c r="G23" i="3"/>
  <c r="G25" i="3"/>
  <c r="G37" i="3"/>
  <c r="G39" i="3"/>
  <c r="G16" i="3"/>
  <c r="G32" i="3"/>
  <c r="G38" i="3"/>
  <c r="G33" i="3"/>
  <c r="G24" i="3"/>
  <c r="G14" i="3"/>
  <c r="G20" i="3"/>
  <c r="G31" i="3"/>
  <c r="G19" i="3"/>
  <c r="G18" i="3"/>
  <c r="G13" i="3"/>
  <c r="G27" i="3"/>
  <c r="G26" i="3"/>
  <c r="H40" i="3"/>
  <c r="G11" i="3"/>
  <c r="G12" i="3"/>
  <c r="G10" i="3"/>
  <c r="G40" i="3" s="1"/>
</calcChain>
</file>

<file path=xl/sharedStrings.xml><?xml version="1.0" encoding="utf-8"?>
<sst xmlns="http://schemas.openxmlformats.org/spreadsheetml/2006/main" count="113" uniqueCount="85">
  <si>
    <t>…………………………</t>
  </si>
  <si>
    <t>Zestawienie asortymentowo-ilościowe</t>
  </si>
  <si>
    <t>lp</t>
  </si>
  <si>
    <t>nazwa</t>
  </si>
  <si>
    <t>jm</t>
  </si>
  <si>
    <t>Ilość</t>
  </si>
  <si>
    <t>Cena netto</t>
  </si>
  <si>
    <t>Wartość netto</t>
  </si>
  <si>
    <t>Vat kwota</t>
  </si>
  <si>
    <t>Wartość brutto</t>
  </si>
  <si>
    <t>szt</t>
  </si>
  <si>
    <t>Lodówka/ chłodziarka/ witryna chlodnicza o wymiarach WYS:  80- 85cm/SZER: do 50cm/GŁĘB: do 55cm - preferowany kolor biały lub kremowy , co najmniej 2 półki w środku, możliwość zmiany kierunku otwierania drzwi. W zestawie termohigrometrmetr z sondą ze świadectwem wzorcowania: monitoruje temperature i wilgotność zewnętrzną jak i temperaturę  wewnętrzną, czytelny wyświetlacz LCD</t>
  </si>
  <si>
    <t>zestaw</t>
  </si>
  <si>
    <t>Zestaw par żeliwnych odwazników kettlebells 4-40 kg ze stojakiem (stojak stalowy, o wymiarach 140x80x60 cm, gumowane półki)</t>
  </si>
  <si>
    <t>Zestaw hantli  regulowanych 4-30kg ze stojakiem (hantel z regulcją obciążenia pokrętłami, antypoślizgowe uchwyty, stojak stalowy, wymiary około 60x64x50 cm)</t>
  </si>
  <si>
    <t>Zestaw ławka do ćwiczeń ze stojakami (ławka - stal, o wymiarach 114x47x41 cm, 3 stopniowa regulacja siedziska, min 8stopniowa regulacja oparcia, kółka jezdne do trasnaspotu; stojaki - stal, regulacja wysokości 120-195cm, regulacja ramion asekuracji i haków do odkładania gryfu co 4 cm, kółka jezdne do transportu)</t>
  </si>
  <si>
    <t>Zestaw gryf olimpijski z obciązeniem i zaciskami szczękowymi (gryf  prosty 220 cm, średnica chwytu 30mm, waga 20kg, średnica tulei na obciążenie 50mm, tuleja na obciązenie obracajaca się na łożyskach; obciążenie olimpijskie - 3 pary odważników o masie 5kg, 10kg, 15 kg, średnica otworu w odważniku 51mm)</t>
  </si>
  <si>
    <t>Membrany grzebieniowe, gumowe, zielone, nr 8</t>
  </si>
  <si>
    <t xml:space="preserve">Żarówka do lampy sollux gwint e27 </t>
  </si>
  <si>
    <t xml:space="preserve">Żarówka do lampy sollux gwint e40 </t>
  </si>
  <si>
    <t>Tasma do ćwiczeń czerwona  (rolka, minimum 30 metrów)</t>
  </si>
  <si>
    <t>Tasma do ćwiczeń niebiska (rolka, minimum 30metrów)</t>
  </si>
  <si>
    <t>Maty fitness piankowe z otworami i wieszakiem (wymimary 180x60 cm, grubość 15 mm, wieszak dedykowany dla mat)</t>
  </si>
  <si>
    <t>Taśmy do treningu oporowego miniband zestaw (5 kolorów ze stopniowaniem oporu, obwód 60cm, szerokośc 5cm)</t>
  </si>
  <si>
    <t>Taśmy do treningu oporowego power band zestaw (5 kolorów ze stopniowaniem oporu, obwód 200cm, szerokość w zależności od oporu od 0,5cm do 6cm)</t>
  </si>
  <si>
    <t>Dyski ślizgowe (średnica 18cm, materiał ABS/EVA)</t>
  </si>
  <si>
    <t>Mata równoważna balance pad (wymiary 50x40x5, pianka TPE)</t>
  </si>
  <si>
    <t>Kostka do jogi (pianka EVA, wymiary 23x15x8)</t>
  </si>
  <si>
    <t>Piłka gimasntyczna duża ( średnica 45 cm z pompką)</t>
  </si>
  <si>
    <t>Piłka gimasntyczna duża ( średnica 65 cm z pompką)</t>
  </si>
  <si>
    <t>Piłka gimasntyczna duża PEANUT 45 cm z pompką</t>
  </si>
  <si>
    <t>Koło do ćwiczeń mięśni brzucha (antypoślizgowe koło, antyposlizgowe, piankowe uchwyty, mata pod kolana w zestawie)</t>
  </si>
  <si>
    <t>Wałek do masażu gładki 33cm (pianka EPP)</t>
  </si>
  <si>
    <t>Wałek do masażu z wypustkami 33 cm (pianka EVA)</t>
  </si>
  <si>
    <t>Minutnik (elektroniczny, bateria w zestawie, z magnesem, możliwość ustawienia własnego czasu, odmierzanie od 99min, funkcja start/stop/reset, alarm dźwiękowy po zakończeniu odmierzania czasu)</t>
  </si>
  <si>
    <t>Steper fittnes (stalowy, hydrauliczny system oporu, czytelny wyświetlacz, pomiar liczby kroków i czasu ćwiczeń)</t>
  </si>
  <si>
    <t>Zestaw 3 gum do ćwiczeń palców (różny stopień oporu: słaby,średni, mocny)</t>
  </si>
  <si>
    <t>Silikonowy ściskacz do treningu dłoni i ćwiczeń ręki (rózny stopień oporu: słaby średni, mocny)</t>
  </si>
  <si>
    <t>Zagłówek do sauny drewniany (drewno osikowe, wymiary 45x31x8 cm, skośny, płaaski)</t>
  </si>
  <si>
    <t>Kółka obciążone do nurkowania (średnica 19cm, rózny czas opadania kółek na dno, 4 kółka w zestawie)</t>
  </si>
  <si>
    <t>ZESTAW</t>
  </si>
  <si>
    <t>Mata łazienkowa antypoślizgowa rolka 15m</t>
  </si>
  <si>
    <t>Woreczki z piaskiem do dociskania elektrod (wymiar 21x28)</t>
  </si>
  <si>
    <t>Woreczki z piaskiem do dociskania elektrod (wymiar 21x14)</t>
  </si>
  <si>
    <t>Sporządziła: Gabriela Drewniak, Marcin Łukasiewicz</t>
  </si>
  <si>
    <t>nazwa Wykonawcy</t>
  </si>
  <si>
    <t>cena, wartość w zł 0,00</t>
  </si>
  <si>
    <t>Wykonawca: elekroniczny podpis (zaufany, osobisty, kwalifikowany)</t>
  </si>
  <si>
    <t>Zadanie Nr 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</si>
  <si>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</si>
  <si>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</si>
  <si>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</si>
  <si>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</si>
  <si>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</si>
  <si>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</si>
  <si>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</si>
  <si>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</si>
  <si>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</si>
  <si>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</si>
  <si>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</si>
  <si>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</si>
  <si>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</si>
  <si>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</si>
  <si>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</si>
  <si>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</si>
  <si>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</si>
  <si>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</si>
  <si>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</si>
  <si>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</si>
  <si>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</si>
  <si>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</si>
  <si>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</si>
  <si>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</si>
  <si>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</si>
  <si>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</si>
  <si>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</si>
  <si>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</si>
  <si>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</si>
  <si>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</si>
  <si>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</si>
  <si>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Wycenił…............................</t>
  </si>
  <si>
    <t>…........................................................................</t>
  </si>
  <si>
    <t>Nr sprawy: przetarg podstawowy - postępowanie Nr 7/ P p-zaU / 26</t>
  </si>
  <si>
    <t>Razem (przenieść do formularza ofertowego dla zad.  nr 3</t>
  </si>
  <si>
    <t>Załącznik nr 3.3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</si>
</sst>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;[Red]#,##0.00&quot; zł&quot;"/>
  </numFmts>
  <fonts count="27">
    <font>
      <sz val="11"/>
      <color theme="1"/>
      <name val="Calibri"/>
      <family val="2"/>
      <scheme val="minor"/>
    </font>
    <font>
      <b/>
      <sz val="12"/>
      <color rgb="FF000000"/>
      <name val="Arial CE"/>
      <charset val="238"/>
    </font>
    <font>
      <sz val="9"/>
      <color rgb="FF000000"/>
      <name val="Arial CE1"/>
      <charset val="238"/>
    </font>
    <font>
      <sz val="12"/>
      <color rgb="FF000000"/>
      <name val="Arial CE1"/>
      <charset val="238"/>
    </font>
    <font>
      <sz val="10"/>
      <color rgb="FF000000"/>
      <name val="Arial CE1"/>
      <charset val="238"/>
    </font>
    <font>
      <b/>
      <sz val="11"/>
      <color rgb="FF000000"/>
      <name val="Arial CE"/>
      <charset val="238"/>
    </font>
    <font>
      <b/>
      <sz val="11"/>
      <color rgb="FF000000"/>
      <name val="Arial CE1"/>
      <charset val="238"/>
    </font>
    <font>
      <b/>
      <sz val="12"/>
      <color rgb="FF000000"/>
      <name val="Arial CE1"/>
      <charset val="238"/>
    </font>
    <font>
      <b/>
      <sz val="10"/>
      <color rgb="FF000000"/>
      <name val="Arial CE"/>
      <charset val="238"/>
    </font>
    <font>
      <sz val="10"/>
      <color rgb="FF000000"/>
      <name val="Arial CE"/>
      <charset val="238"/>
    </font>
    <font>
      <b/>
      <sz val="10"/>
      <color rgb="FF000000"/>
      <name val="Arial CE1"/>
      <charset val="238"/>
    </font>
    <font>
      <b/>
      <sz val="8"/>
      <color rgb="FF000000"/>
      <name val="Arial CE"/>
      <charset val="238"/>
    </font>
    <font>
      <sz val="8"/>
      <color rgb="FF000000"/>
      <name val="Arial1"/>
      <charset val="238"/>
    </font>
    <font>
      <b/>
      <sz val="8"/>
      <color rgb="FF000000"/>
      <name val="Arial1"/>
      <charset val="238"/>
    </font>
    <font>
      <sz val="8"/>
      <color rgb="FF000000"/>
      <name val="Liberation Sans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222222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333333"/>
      <name val="Arial"/>
      <family val="2"/>
      <charset val="238"/>
    </font>
    <font>
      <sz val="11"/>
      <color rgb="FF141414"/>
      <name val="Arial"/>
      <family val="2"/>
      <charset val="238"/>
    </font>
    <font>
      <sz val="11"/>
      <color rgb="FF222222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/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right"/>
    </xf>
    <xf numFmtId="0" fontId="19" fillId="0" borderId="8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19" fillId="0" borderId="3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center"/>
    </xf>
    <xf numFmtId="0" fontId="17" fillId="0" borderId="7" xfId="0" applyFont="1" applyBorder="1" applyAlignment="1">
      <alignment wrapText="1"/>
    </xf>
    <xf numFmtId="0" fontId="19" fillId="0" borderId="3" xfId="0" applyFont="1" applyBorder="1" applyAlignment="1">
      <alignment horizontal="center" vertical="center"/>
    </xf>
    <xf numFmtId="0" fontId="17" fillId="0" borderId="7" xfId="0" applyFont="1" applyBorder="1"/>
    <xf numFmtId="0" fontId="17" fillId="0" borderId="9" xfId="0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21" fillId="0" borderId="7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17" fillId="0" borderId="0" xfId="0" applyFont="1"/>
    <xf numFmtId="0" fontId="19" fillId="0" borderId="6" xfId="0" applyFont="1" applyBorder="1" applyAlignment="1">
      <alignment horizontal="center"/>
    </xf>
    <xf numFmtId="0" fontId="19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 vertical="center"/>
    </xf>
    <xf numFmtId="0" fontId="23" fillId="0" borderId="7" xfId="0" applyFont="1" applyBorder="1" applyAlignment="1">
      <alignment horizontal="justify" vertical="center"/>
    </xf>
    <xf numFmtId="0" fontId="23" fillId="0" borderId="9" xfId="0" applyFont="1" applyBorder="1" applyAlignment="1">
      <alignment horizontal="justify" vertical="center"/>
    </xf>
    <xf numFmtId="2" fontId="19" fillId="0" borderId="6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0" fontId="19" fillId="2" borderId="7" xfId="0" applyFont="1" applyFill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22" fillId="0" borderId="7" xfId="0" applyFont="1" applyBorder="1" applyAlignment="1">
      <alignment horizontal="left" vertical="top" wrapText="1" indent="1"/>
    </xf>
    <xf numFmtId="0" fontId="18" fillId="0" borderId="7" xfId="0" applyFont="1" applyBorder="1" applyAlignment="1">
      <alignment horizontal="justify" vertical="top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2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top"/>
    </xf>
    <xf numFmtId="2" fontId="19" fillId="0" borderId="3" xfId="0" applyNumberFormat="1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31B7-A910-4B89-A847-47F85DE05C1D}">
  <dimension ref="A1:H47"/>
  <sheetViews>
    <sheetView tabSelected="1" zoomScaleNormal="100" workbookViewId="0">
      <selection activeCell="G2" sqref="G2"/>
    </sheetView>
  </sheetViews>
  <sheetFormatPr defaultRowHeight="15"/>
  <cols>
    <col min="1" max="1" width="4.7109375" customWidth="1"/>
    <col min="2" max="2" width="63.42578125" customWidth="1"/>
    <col min="3" max="3" width="8.28515625" style="19" customWidth="1"/>
    <col min="4" max="4" width="9.140625" style="19" customWidth="1"/>
    <col min="5" max="5" width="12.140625" style="19" customWidth="1"/>
    <col min="6" max="6" width="9.42578125" style="19" customWidth="1"/>
    <col min="7" max="8" width="12.140625" style="19" customWidth="1"/>
  </cols>
  <sheetData>
    <row r="1" spans="1:8" ht="15.75">
      <c r="A1" s="1"/>
      <c r="B1" s="2" t="s">
        <v>0</v>
      </c>
      <c r="C1" s="2"/>
      <c r="D1" s="2"/>
      <c r="E1" s="3"/>
      <c r="F1" s="2"/>
      <c r="G1" s="4"/>
    </row>
    <row r="2" spans="1:8" ht="15.75">
      <c r="A2" s="5"/>
      <c r="B2" s="6" t="s">
        <v>45</v>
      </c>
      <c r="C2" s="1"/>
      <c r="D2" s="1"/>
      <c r="E2" s="7"/>
      <c r="F2" s="8"/>
      <c r="G2" s="1" t="s">
        <v>84</v>
      </c>
    </row>
    <row r="3" spans="1:8" ht="15.75">
      <c r="A3" s="5"/>
      <c r="B3" s="8"/>
      <c r="C3" s="1"/>
      <c r="D3" s="1"/>
      <c r="E3" s="7"/>
      <c r="F3" s="1"/>
      <c r="G3" s="1"/>
    </row>
    <row r="4" spans="1:8" ht="15.75">
      <c r="A4" s="9"/>
      <c r="B4" s="10" t="s">
        <v>1</v>
      </c>
      <c r="C4" s="1"/>
      <c r="D4" s="1"/>
      <c r="E4" s="7"/>
      <c r="F4" s="1"/>
      <c r="G4" s="1"/>
    </row>
    <row r="5" spans="1:8">
      <c r="B5" s="11"/>
      <c r="C5" s="20"/>
      <c r="D5" s="20"/>
      <c r="E5" s="21"/>
      <c r="F5" s="20"/>
      <c r="G5" s="20"/>
    </row>
    <row r="6" spans="1:8" ht="15.75">
      <c r="B6" s="77" t="s">
        <v>48</v>
      </c>
      <c r="C6" s="78"/>
      <c r="D6" s="78"/>
      <c r="E6" s="22"/>
      <c r="G6" s="19" t="s">
        <v>46</v>
      </c>
      <c r="H6" s="27"/>
    </row>
    <row r="7" spans="1:8" ht="30">
      <c r="A7" s="29" t="s">
        <v>2</v>
      </c>
      <c r="B7" s="29" t="s">
        <v>3</v>
      </c>
      <c r="C7" s="30" t="s">
        <v>4</v>
      </c>
      <c r="D7" s="30" t="s">
        <v>5</v>
      </c>
      <c r="E7" s="31" t="s">
        <v>6</v>
      </c>
      <c r="F7" s="32" t="s">
        <v>7</v>
      </c>
      <c r="G7" s="28" t="s">
        <v>8</v>
      </c>
      <c r="H7" s="28" t="s">
        <v>9</v>
      </c>
    </row>
    <row r="8" spans="1:8">
      <c r="A8" s="12"/>
      <c r="B8" s="18">
        <v>2</v>
      </c>
      <c r="C8" s="13">
        <v>3</v>
      </c>
      <c r="D8" s="12">
        <v>4</v>
      </c>
      <c r="E8" s="12">
        <v>5</v>
      </c>
      <c r="F8" s="14">
        <v>6</v>
      </c>
      <c r="G8" s="12">
        <v>8</v>
      </c>
      <c r="H8" s="12">
        <v>9</v>
      </c>
    </row>
    <row r="9" spans="1:8" ht="105">
      <c r="A9" s="33" t="s">
        <v>49</v>
      </c>
      <c r="B9" s="67" t="s">
        <v>11</v>
      </c>
      <c r="C9" s="34" t="s">
        <v>12</v>
      </c>
      <c r="D9" s="35">
        <v>1</v>
      </c>
      <c r="E9" s="75">
        <v>0</v>
      </c>
      <c r="F9" s="36">
        <f>PRODUCT(D9,E9)</f>
        <v>0</v>
      </c>
      <c r="G9" s="37">
        <f>PRODUCT(F9,0.23)</f>
        <v>0</v>
      </c>
      <c r="H9" s="37">
        <f>PRODUCT(F9*1.23)</f>
        <v>0</v>
      </c>
    </row>
    <row r="10" spans="1:8" ht="36" customHeight="1">
      <c r="A10" s="33" t="s">
        <v>50</v>
      </c>
      <c r="B10" s="39" t="s">
        <v>13</v>
      </c>
      <c r="C10" s="35" t="s">
        <v>10</v>
      </c>
      <c r="D10" s="35">
        <v>1</v>
      </c>
      <c r="E10" s="75">
        <v>0</v>
      </c>
      <c r="F10" s="36">
        <f t="shared" ref="F10:F31" si="0">PRODUCT(D10,E10)</f>
        <v>0</v>
      </c>
      <c r="G10" s="37">
        <f>H10-F10</f>
        <v>0</v>
      </c>
      <c r="H10" s="38">
        <f>F10*1.23</f>
        <v>0</v>
      </c>
    </row>
    <row r="11" spans="1:8" ht="43.5">
      <c r="A11" s="33" t="s">
        <v>51</v>
      </c>
      <c r="B11" s="40" t="s">
        <v>14</v>
      </c>
      <c r="C11" s="41" t="s">
        <v>10</v>
      </c>
      <c r="D11" s="35">
        <v>2</v>
      </c>
      <c r="E11" s="75">
        <v>0</v>
      </c>
      <c r="F11" s="36">
        <f t="shared" si="0"/>
        <v>0</v>
      </c>
      <c r="G11" s="37">
        <f t="shared" ref="G11:G39" si="1">H11-F11</f>
        <v>0</v>
      </c>
      <c r="H11" s="38">
        <f t="shared" ref="H11:H39" si="2">F11*1.23</f>
        <v>0</v>
      </c>
    </row>
    <row r="12" spans="1:8" ht="78.75" customHeight="1">
      <c r="A12" s="33" t="s">
        <v>52</v>
      </c>
      <c r="B12" s="64" t="s">
        <v>15</v>
      </c>
      <c r="C12" s="41" t="s">
        <v>10</v>
      </c>
      <c r="D12" s="35">
        <v>1</v>
      </c>
      <c r="E12" s="75">
        <v>0</v>
      </c>
      <c r="F12" s="36">
        <f t="shared" si="0"/>
        <v>0</v>
      </c>
      <c r="G12" s="37">
        <f t="shared" si="1"/>
        <v>0</v>
      </c>
      <c r="H12" s="38">
        <f t="shared" si="2"/>
        <v>0</v>
      </c>
    </row>
    <row r="13" spans="1:8" ht="77.25" customHeight="1">
      <c r="A13" s="33" t="s">
        <v>53</v>
      </c>
      <c r="B13" s="65" t="s">
        <v>16</v>
      </c>
      <c r="C13" s="41" t="s">
        <v>10</v>
      </c>
      <c r="D13" s="35">
        <v>1</v>
      </c>
      <c r="E13" s="75">
        <v>0</v>
      </c>
      <c r="F13" s="36">
        <f t="shared" si="0"/>
        <v>0</v>
      </c>
      <c r="G13" s="37">
        <f t="shared" si="1"/>
        <v>0</v>
      </c>
      <c r="H13" s="38">
        <f t="shared" si="2"/>
        <v>0</v>
      </c>
    </row>
    <row r="14" spans="1:8">
      <c r="A14" s="33" t="s">
        <v>54</v>
      </c>
      <c r="B14" s="42" t="s">
        <v>17</v>
      </c>
      <c r="C14" s="43" t="s">
        <v>10</v>
      </c>
      <c r="D14" s="35">
        <v>30</v>
      </c>
      <c r="E14" s="75">
        <v>0</v>
      </c>
      <c r="F14" s="36">
        <f t="shared" si="0"/>
        <v>0</v>
      </c>
      <c r="G14" s="37">
        <f t="shared" si="1"/>
        <v>0</v>
      </c>
      <c r="H14" s="38">
        <f t="shared" si="2"/>
        <v>0</v>
      </c>
    </row>
    <row r="15" spans="1:8">
      <c r="A15" s="33" t="s">
        <v>55</v>
      </c>
      <c r="B15" s="44" t="s">
        <v>18</v>
      </c>
      <c r="C15" s="43" t="s">
        <v>10</v>
      </c>
      <c r="D15" s="35">
        <v>2</v>
      </c>
      <c r="E15" s="75">
        <v>0</v>
      </c>
      <c r="F15" s="36">
        <f t="shared" si="0"/>
        <v>0</v>
      </c>
      <c r="G15" s="37">
        <f t="shared" si="1"/>
        <v>0</v>
      </c>
      <c r="H15" s="38">
        <f t="shared" si="2"/>
        <v>0</v>
      </c>
    </row>
    <row r="16" spans="1:8">
      <c r="A16" s="33" t="s">
        <v>56</v>
      </c>
      <c r="B16" s="45" t="s">
        <v>19</v>
      </c>
      <c r="C16" s="46" t="s">
        <v>10</v>
      </c>
      <c r="D16" s="35">
        <v>2</v>
      </c>
      <c r="E16" s="75">
        <v>0</v>
      </c>
      <c r="F16" s="36">
        <f t="shared" si="0"/>
        <v>0</v>
      </c>
      <c r="G16" s="37">
        <f t="shared" si="1"/>
        <v>0</v>
      </c>
      <c r="H16" s="38">
        <f t="shared" si="2"/>
        <v>0</v>
      </c>
    </row>
    <row r="17" spans="1:8">
      <c r="A17" s="33" t="s">
        <v>57</v>
      </c>
      <c r="B17" s="42" t="s">
        <v>20</v>
      </c>
      <c r="C17" s="46" t="s">
        <v>10</v>
      </c>
      <c r="D17" s="35">
        <v>2</v>
      </c>
      <c r="E17" s="75">
        <v>0</v>
      </c>
      <c r="F17" s="36">
        <f t="shared" si="0"/>
        <v>0</v>
      </c>
      <c r="G17" s="37">
        <f t="shared" si="1"/>
        <v>0</v>
      </c>
      <c r="H17" s="38">
        <f t="shared" si="2"/>
        <v>0</v>
      </c>
    </row>
    <row r="18" spans="1:8">
      <c r="A18" s="33" t="s">
        <v>58</v>
      </c>
      <c r="B18" s="47" t="s">
        <v>21</v>
      </c>
      <c r="C18" s="48" t="s">
        <v>10</v>
      </c>
      <c r="D18" s="35">
        <v>2</v>
      </c>
      <c r="E18" s="75">
        <v>0</v>
      </c>
      <c r="F18" s="36">
        <f t="shared" si="0"/>
        <v>0</v>
      </c>
      <c r="G18" s="37">
        <f t="shared" si="1"/>
        <v>0</v>
      </c>
      <c r="H18" s="38">
        <f t="shared" si="2"/>
        <v>0</v>
      </c>
    </row>
    <row r="19" spans="1:8" ht="29.25">
      <c r="A19" s="33" t="s">
        <v>59</v>
      </c>
      <c r="B19" s="49" t="s">
        <v>22</v>
      </c>
      <c r="C19" s="46" t="s">
        <v>10</v>
      </c>
      <c r="D19" s="35">
        <v>6</v>
      </c>
      <c r="E19" s="75">
        <v>0</v>
      </c>
      <c r="F19" s="36">
        <f t="shared" si="0"/>
        <v>0</v>
      </c>
      <c r="G19" s="37">
        <f t="shared" si="1"/>
        <v>0</v>
      </c>
      <c r="H19" s="38">
        <f t="shared" si="2"/>
        <v>0</v>
      </c>
    </row>
    <row r="20" spans="1:8" ht="28.5">
      <c r="A20" s="33" t="s">
        <v>60</v>
      </c>
      <c r="B20" s="50" t="s">
        <v>23</v>
      </c>
      <c r="C20" s="46" t="s">
        <v>12</v>
      </c>
      <c r="D20" s="35">
        <v>3</v>
      </c>
      <c r="E20" s="75">
        <v>0</v>
      </c>
      <c r="F20" s="36">
        <f t="shared" si="0"/>
        <v>0</v>
      </c>
      <c r="G20" s="37">
        <f t="shared" si="1"/>
        <v>0</v>
      </c>
      <c r="H20" s="38">
        <f t="shared" si="2"/>
        <v>0</v>
      </c>
    </row>
    <row r="21" spans="1:8" ht="42.75">
      <c r="A21" s="33" t="s">
        <v>61</v>
      </c>
      <c r="B21" s="50" t="s">
        <v>24</v>
      </c>
      <c r="C21" s="51" t="s">
        <v>12</v>
      </c>
      <c r="D21" s="35">
        <v>3</v>
      </c>
      <c r="E21" s="75">
        <v>0</v>
      </c>
      <c r="F21" s="36">
        <f t="shared" si="0"/>
        <v>0</v>
      </c>
      <c r="G21" s="37">
        <f t="shared" si="1"/>
        <v>0</v>
      </c>
      <c r="H21" s="38">
        <f t="shared" si="2"/>
        <v>0</v>
      </c>
    </row>
    <row r="22" spans="1:8">
      <c r="A22" s="33" t="s">
        <v>62</v>
      </c>
      <c r="B22" s="52" t="s">
        <v>25</v>
      </c>
      <c r="C22" s="34" t="s">
        <v>10</v>
      </c>
      <c r="D22" s="35">
        <v>6</v>
      </c>
      <c r="E22" s="75">
        <v>0</v>
      </c>
      <c r="F22" s="36">
        <f t="shared" si="0"/>
        <v>0</v>
      </c>
      <c r="G22" s="37">
        <f t="shared" si="1"/>
        <v>0</v>
      </c>
      <c r="H22" s="38">
        <f t="shared" si="2"/>
        <v>0</v>
      </c>
    </row>
    <row r="23" spans="1:8">
      <c r="A23" s="33" t="s">
        <v>63</v>
      </c>
      <c r="B23" s="52" t="s">
        <v>26</v>
      </c>
      <c r="C23" s="34" t="s">
        <v>10</v>
      </c>
      <c r="D23" s="35">
        <v>4</v>
      </c>
      <c r="E23" s="75">
        <v>0</v>
      </c>
      <c r="F23" s="36">
        <f t="shared" si="0"/>
        <v>0</v>
      </c>
      <c r="G23" s="37">
        <f t="shared" si="1"/>
        <v>0</v>
      </c>
      <c r="H23" s="38">
        <f t="shared" si="2"/>
        <v>0</v>
      </c>
    </row>
    <row r="24" spans="1:8">
      <c r="A24" s="33" t="s">
        <v>64</v>
      </c>
      <c r="B24" s="53" t="s">
        <v>27</v>
      </c>
      <c r="C24" s="34" t="s">
        <v>10</v>
      </c>
      <c r="D24" s="35">
        <v>20</v>
      </c>
      <c r="E24" s="75">
        <v>0</v>
      </c>
      <c r="F24" s="36">
        <f t="shared" si="0"/>
        <v>0</v>
      </c>
      <c r="G24" s="37">
        <f t="shared" si="1"/>
        <v>0</v>
      </c>
      <c r="H24" s="38">
        <f t="shared" si="2"/>
        <v>0</v>
      </c>
    </row>
    <row r="25" spans="1:8">
      <c r="A25" s="33" t="s">
        <v>65</v>
      </c>
      <c r="B25" s="54" t="s">
        <v>28</v>
      </c>
      <c r="C25" s="34" t="s">
        <v>10</v>
      </c>
      <c r="D25" s="35">
        <v>2</v>
      </c>
      <c r="E25" s="75">
        <v>0</v>
      </c>
      <c r="F25" s="36">
        <f t="shared" si="0"/>
        <v>0</v>
      </c>
      <c r="G25" s="37">
        <f t="shared" si="1"/>
        <v>0</v>
      </c>
      <c r="H25" s="38">
        <f t="shared" si="2"/>
        <v>0</v>
      </c>
    </row>
    <row r="26" spans="1:8">
      <c r="A26" s="33" t="s">
        <v>66</v>
      </c>
      <c r="B26" s="54" t="s">
        <v>29</v>
      </c>
      <c r="C26" s="34" t="s">
        <v>10</v>
      </c>
      <c r="D26" s="35">
        <v>2</v>
      </c>
      <c r="E26" s="75">
        <v>0</v>
      </c>
      <c r="F26" s="36">
        <f t="shared" si="0"/>
        <v>0</v>
      </c>
      <c r="G26" s="37">
        <f t="shared" si="1"/>
        <v>0</v>
      </c>
      <c r="H26" s="38">
        <f t="shared" si="2"/>
        <v>0</v>
      </c>
    </row>
    <row r="27" spans="1:8">
      <c r="A27" s="33" t="s">
        <v>67</v>
      </c>
      <c r="B27" s="55" t="s">
        <v>30</v>
      </c>
      <c r="C27" s="34" t="s">
        <v>10</v>
      </c>
      <c r="D27" s="56">
        <v>2</v>
      </c>
      <c r="E27" s="75">
        <v>0</v>
      </c>
      <c r="F27" s="36">
        <f t="shared" si="0"/>
        <v>0</v>
      </c>
      <c r="G27" s="37">
        <f t="shared" si="1"/>
        <v>0</v>
      </c>
      <c r="H27" s="38">
        <f t="shared" si="2"/>
        <v>0</v>
      </c>
    </row>
    <row r="28" spans="1:8" ht="39" customHeight="1">
      <c r="A28" s="33" t="s">
        <v>68</v>
      </c>
      <c r="B28" s="66" t="s">
        <v>31</v>
      </c>
      <c r="C28" s="51" t="s">
        <v>10</v>
      </c>
      <c r="D28" s="35">
        <v>4</v>
      </c>
      <c r="E28" s="75">
        <v>0</v>
      </c>
      <c r="F28" s="36">
        <f t="shared" si="0"/>
        <v>0</v>
      </c>
      <c r="G28" s="37">
        <f t="shared" si="1"/>
        <v>0</v>
      </c>
      <c r="H28" s="38">
        <f t="shared" si="2"/>
        <v>0</v>
      </c>
    </row>
    <row r="29" spans="1:8">
      <c r="A29" s="33" t="s">
        <v>69</v>
      </c>
      <c r="B29" s="54" t="s">
        <v>32</v>
      </c>
      <c r="C29" s="51" t="s">
        <v>10</v>
      </c>
      <c r="D29" s="35">
        <v>2</v>
      </c>
      <c r="E29" s="75">
        <v>0</v>
      </c>
      <c r="F29" s="36">
        <f t="shared" si="0"/>
        <v>0</v>
      </c>
      <c r="G29" s="37">
        <f t="shared" si="1"/>
        <v>0</v>
      </c>
      <c r="H29" s="38">
        <f t="shared" si="2"/>
        <v>0</v>
      </c>
    </row>
    <row r="30" spans="1:8">
      <c r="A30" s="33" t="s">
        <v>70</v>
      </c>
      <c r="B30" s="54" t="s">
        <v>33</v>
      </c>
      <c r="C30" s="43" t="s">
        <v>10</v>
      </c>
      <c r="D30" s="35">
        <v>2</v>
      </c>
      <c r="E30" s="75">
        <v>0</v>
      </c>
      <c r="F30" s="36">
        <f t="shared" si="0"/>
        <v>0</v>
      </c>
      <c r="G30" s="37">
        <f t="shared" si="1"/>
        <v>0</v>
      </c>
      <c r="H30" s="38">
        <f t="shared" si="2"/>
        <v>0</v>
      </c>
    </row>
    <row r="31" spans="1:8" ht="57.75">
      <c r="A31" s="33" t="s">
        <v>71</v>
      </c>
      <c r="B31" s="57" t="s">
        <v>34</v>
      </c>
      <c r="C31" s="43" t="s">
        <v>10</v>
      </c>
      <c r="D31" s="35">
        <v>40</v>
      </c>
      <c r="E31" s="75">
        <v>0</v>
      </c>
      <c r="F31" s="36">
        <f t="shared" si="0"/>
        <v>0</v>
      </c>
      <c r="G31" s="37">
        <f t="shared" si="1"/>
        <v>0</v>
      </c>
      <c r="H31" s="38">
        <f t="shared" si="2"/>
        <v>0</v>
      </c>
    </row>
    <row r="32" spans="1:8">
      <c r="A32" s="33" t="s">
        <v>72</v>
      </c>
      <c r="B32" s="58" t="s">
        <v>35</v>
      </c>
      <c r="C32" s="43" t="s">
        <v>10</v>
      </c>
      <c r="D32" s="35">
        <v>2</v>
      </c>
      <c r="E32" s="75">
        <v>0</v>
      </c>
      <c r="F32" s="36">
        <f t="shared" ref="F32:F39" si="3">PRODUCT(D32,E32)</f>
        <v>0</v>
      </c>
      <c r="G32" s="37">
        <f t="shared" si="1"/>
        <v>0</v>
      </c>
      <c r="H32" s="38">
        <f t="shared" si="2"/>
        <v>0</v>
      </c>
    </row>
    <row r="33" spans="1:8">
      <c r="A33" s="33" t="s">
        <v>73</v>
      </c>
      <c r="B33" s="58" t="s">
        <v>36</v>
      </c>
      <c r="C33" s="43" t="s">
        <v>12</v>
      </c>
      <c r="D33" s="35">
        <v>3</v>
      </c>
      <c r="E33" s="75">
        <v>0</v>
      </c>
      <c r="F33" s="36">
        <f t="shared" si="3"/>
        <v>0</v>
      </c>
      <c r="G33" s="37">
        <f t="shared" si="1"/>
        <v>0</v>
      </c>
      <c r="H33" s="38">
        <f t="shared" si="2"/>
        <v>0</v>
      </c>
    </row>
    <row r="34" spans="1:8">
      <c r="A34" s="33" t="s">
        <v>74</v>
      </c>
      <c r="B34" s="58" t="s">
        <v>37</v>
      </c>
      <c r="C34" s="43" t="s">
        <v>10</v>
      </c>
      <c r="D34" s="35">
        <v>9</v>
      </c>
      <c r="E34" s="75">
        <v>0</v>
      </c>
      <c r="F34" s="36">
        <f t="shared" si="3"/>
        <v>0</v>
      </c>
      <c r="G34" s="37">
        <f t="shared" si="1"/>
        <v>0</v>
      </c>
      <c r="H34" s="38">
        <f t="shared" si="2"/>
        <v>0</v>
      </c>
    </row>
    <row r="35" spans="1:8">
      <c r="A35" s="33" t="s">
        <v>75</v>
      </c>
      <c r="B35" s="58" t="s">
        <v>38</v>
      </c>
      <c r="C35" s="43" t="s">
        <v>10</v>
      </c>
      <c r="D35" s="35">
        <v>1</v>
      </c>
      <c r="E35" s="75">
        <v>0</v>
      </c>
      <c r="F35" s="36">
        <f t="shared" si="3"/>
        <v>0</v>
      </c>
      <c r="G35" s="37">
        <f t="shared" si="1"/>
        <v>0</v>
      </c>
      <c r="H35" s="38">
        <f t="shared" si="2"/>
        <v>0</v>
      </c>
    </row>
    <row r="36" spans="1:8">
      <c r="A36" s="33" t="s">
        <v>76</v>
      </c>
      <c r="B36" s="58" t="s">
        <v>39</v>
      </c>
      <c r="C36" s="43" t="s">
        <v>40</v>
      </c>
      <c r="D36" s="35">
        <v>2</v>
      </c>
      <c r="E36" s="75">
        <v>0</v>
      </c>
      <c r="F36" s="36">
        <f t="shared" si="3"/>
        <v>0</v>
      </c>
      <c r="G36" s="37">
        <f t="shared" si="1"/>
        <v>0</v>
      </c>
      <c r="H36" s="38">
        <f t="shared" si="2"/>
        <v>0</v>
      </c>
    </row>
    <row r="37" spans="1:8">
      <c r="A37" s="33" t="s">
        <v>77</v>
      </c>
      <c r="B37" s="58" t="s">
        <v>41</v>
      </c>
      <c r="C37" s="43" t="s">
        <v>10</v>
      </c>
      <c r="D37" s="35">
        <v>6</v>
      </c>
      <c r="E37" s="75">
        <v>0</v>
      </c>
      <c r="F37" s="36">
        <f t="shared" si="3"/>
        <v>0</v>
      </c>
      <c r="G37" s="37">
        <f t="shared" si="1"/>
        <v>0</v>
      </c>
      <c r="H37" s="38">
        <f t="shared" si="2"/>
        <v>0</v>
      </c>
    </row>
    <row r="38" spans="1:8">
      <c r="A38" s="33" t="s">
        <v>78</v>
      </c>
      <c r="B38" s="59" t="s">
        <v>42</v>
      </c>
      <c r="C38" s="43" t="s">
        <v>10</v>
      </c>
      <c r="D38" s="35">
        <v>10</v>
      </c>
      <c r="E38" s="75">
        <v>0</v>
      </c>
      <c r="F38" s="36">
        <f t="shared" si="3"/>
        <v>0</v>
      </c>
      <c r="G38" s="37">
        <f t="shared" si="1"/>
        <v>0</v>
      </c>
      <c r="H38" s="38">
        <f t="shared" si="2"/>
        <v>0</v>
      </c>
    </row>
    <row r="39" spans="1:8">
      <c r="A39" s="33" t="s">
        <v>79</v>
      </c>
      <c r="B39" s="60" t="s">
        <v>43</v>
      </c>
      <c r="C39" s="46" t="s">
        <v>10</v>
      </c>
      <c r="D39" s="41">
        <v>5</v>
      </c>
      <c r="E39" s="75">
        <v>0</v>
      </c>
      <c r="F39" s="36">
        <f t="shared" si="3"/>
        <v>0</v>
      </c>
      <c r="G39" s="61">
        <f t="shared" si="1"/>
        <v>0</v>
      </c>
      <c r="H39" s="62">
        <f t="shared" si="2"/>
        <v>0</v>
      </c>
    </row>
    <row r="40" spans="1:8" ht="20.25" customHeight="1">
      <c r="A40" s="79" t="s">
        <v>83</v>
      </c>
      <c r="B40" s="80"/>
      <c r="C40" s="80"/>
      <c r="D40" s="80"/>
      <c r="E40" s="81"/>
      <c r="F40" s="63">
        <f>SUM(F9:F39)</f>
        <v>0</v>
      </c>
      <c r="G40" s="76">
        <f>SUM(G9:G39)</f>
        <v>0</v>
      </c>
      <c r="H40" s="63">
        <f>SUM(H9:H39)</f>
        <v>0</v>
      </c>
    </row>
    <row r="41" spans="1:8">
      <c r="A41" s="15"/>
      <c r="B41" t="s">
        <v>44</v>
      </c>
      <c r="C41" s="17"/>
      <c r="D41" s="17"/>
      <c r="E41" s="23"/>
      <c r="F41" s="25"/>
      <c r="G41" s="26"/>
      <c r="H41" s="24"/>
    </row>
    <row r="42" spans="1:8">
      <c r="A42" s="15"/>
      <c r="B42" s="16"/>
      <c r="C42" s="17"/>
      <c r="D42" s="17"/>
      <c r="E42" s="23"/>
      <c r="F42" s="25"/>
      <c r="G42" s="26"/>
      <c r="H42" s="24"/>
    </row>
    <row r="43" spans="1:8">
      <c r="B43" s="71" t="s">
        <v>80</v>
      </c>
      <c r="C43" s="68"/>
      <c r="D43" s="68"/>
      <c r="E43" s="69"/>
      <c r="F43" s="68"/>
      <c r="G43" s="68"/>
      <c r="H43" s="68"/>
    </row>
    <row r="44" spans="1:8">
      <c r="B44" s="68"/>
      <c r="C44" s="68"/>
      <c r="D44" s="68"/>
      <c r="E44" s="69"/>
      <c r="F44" s="70"/>
      <c r="G44" s="68"/>
      <c r="H44" s="68"/>
    </row>
    <row r="45" spans="1:8">
      <c r="B45" s="68"/>
      <c r="C45" s="72"/>
      <c r="D45" s="72"/>
      <c r="E45" s="73" t="s">
        <v>81</v>
      </c>
      <c r="F45" s="72"/>
      <c r="G45" s="72"/>
      <c r="H45" s="72"/>
    </row>
    <row r="46" spans="1:8">
      <c r="B46" s="68"/>
      <c r="C46" s="71" t="s">
        <v>47</v>
      </c>
      <c r="D46" s="74"/>
      <c r="E46" s="74"/>
      <c r="F46" s="74"/>
      <c r="G46" s="74"/>
      <c r="H46" s="74"/>
    </row>
    <row r="47" spans="1:8">
      <c r="B47" s="71" t="s">
        <v>82</v>
      </c>
      <c r="C47" s="68"/>
      <c r="D47" s="68"/>
      <c r="E47" s="68"/>
      <c r="F47" s="68"/>
      <c r="G47" s="68"/>
      <c r="H47" s="68"/>
    </row>
  </sheetData>
  <mergeCells count="2">
    <mergeCell ref="B6:D6"/>
    <mergeCell ref="A40:E40"/>
  </mergeCells>
  <phoneticPr fontId="25" type="noConversion"/>
  <pageMargins left="0.7086614173228347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23wszur</dc:creator>
  <cp:lastModifiedBy>23wszur</cp:lastModifiedBy>
  <cp:lastPrinted>2026-03-02T06:20:25Z</cp:lastPrinted>
  <dcterms:created xsi:type="dcterms:W3CDTF">2015-06-05T18:17:20Z</dcterms:created>
  <dcterms:modified xsi:type="dcterms:W3CDTF">2026-03-05T07:50:20Z</dcterms:modified>
</cp:coreProperties>
</file>